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<sst xmlns="http://schemas.openxmlformats.org/spreadsheetml/2006/main" count="289" uniqueCount="217">
  <si>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</si>
  <si>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</si>
  <si>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</si>
  <si>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</si>
  <si>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</si>
  <si>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</si>
  <si>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</si>
  <si>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</si>
  <si>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</si>
  <si>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</si>
  <si>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</si>
  <si>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</si>
  <si>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</si>
  <si>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</si>
  <si>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</si>
  <si>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</si>
  <si>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</si>
  <si>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</si>
  <si>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</si>
  <si>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</si>
  <si>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</si>
  <si>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</si>
  <si>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</si>
  <si>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</si>
  <si>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</si>
  <si>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</si>
  <si>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</si>
  <si>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</si>
  <si>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</si>
  <si>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</si>
  <si>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</si>
  <si>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</si>
  <si>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</si>
  <si>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</si>
  <si>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</si>
  <si>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</si>
  <si>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</si>
  <si>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</si>
  <si>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</si>
  <si>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</si>
  <si>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</si>
  <si>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</si>
  <si>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</si>
  <si>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</si>
  <si>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</si>
  <si>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</si>
  <si>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</si>
  <si>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</si>
  <si>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</si>
  <si>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</si>
  <si>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</si>
  <si>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</si>
  <si>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</si>
  <si>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</si>
  <si>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</si>
  <si>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</si>
  <si>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</si>
  <si>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</si>
  <si>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</si>
  <si>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</si>
  <si>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</si>
  <si>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</si>
  <si>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</si>
  <si>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</si>
  <si>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</si>
  <si>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</si>
  <si>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</si>
  <si>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</si>
  <si>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</si>
  <si>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</si>
  <si>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</si>
  <si>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</si>
  <si>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</si>
  <si>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</si>
  <si>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</si>
  <si>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</si>
  <si>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</si>
  <si>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</si>
  <si>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</si>
  <si>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</si>
  <si>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</si>
  <si>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</si>
  <si>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</si>
  <si>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</si>
  <si>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</si>
  <si>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</si>
  <si>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</si>
  <si>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</si>
  <si>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</si>
  <si>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</si>
  <si>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</si>
  <si>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</si>
  <si>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</si>
  <si>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</si>
  <si>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</si>
  <si>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</si>
  <si>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</si>
  <si>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</si>
  <si>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</si>
  <si>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</si>
  <si>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</si>
  <si>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</si>
  <si>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</si>
  <si>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</si>
  <si>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</si>
  <si>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</si>
  <si>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</si>
  <si>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</si>
  <si>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</si>
  <si>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</si>
  <si>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</si>
  <si>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</si>
  <si>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</si>
  <si>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</si>
  <si>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</si>
  <si>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</si>
  <si>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</si>
  <si>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</si>
  <si>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</si>
  <si>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</si>
  <si>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</si>
  <si>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</si>
  <si>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</si>
  <si>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</si>
  <si>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</si>
  <si>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</si>
  <si>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</si>
  <si>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</si>
  <si>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</si>
  <si>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</si>
  <si>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</si>
  <si>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</si>
  <si>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</si>
  <si>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</si>
  <si>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</si>
  <si>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</si>
  <si>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</si>
  <si>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</si>
  <si>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</si>
  <si>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</si>
  <si>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</si>
  <si>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</si>
  <si>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</si>
  <si>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</si>
  <si>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</si>
  <si>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</si>
  <si>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</si>
  <si>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</si>
  <si>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</si>
  <si>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</si>
  <si>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</si>
  <si>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</si>
  <si>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</si>
  <si>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</si>
  <si>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</si>
  <si>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</si>
  <si>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</si>
  <si>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</si>
  <si>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</si>
  <si>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</si>
  <si>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</si>
  <si>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</si>
  <si>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</si>
  <si>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</si>
  <si>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</si>
  <si>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</si>
  <si>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</si>
  <si>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</si>
  <si>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</si>
  <si>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</si>
  <si>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</si>
  <si>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</si>
  <si>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</si>
  <si>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</si>
  <si>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</si>
  <si>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</si>
  <si>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</si>
  <si>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</si>
  <si>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</si>
  <si>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</si>
  <si>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</si>
  <si>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</si>
  <si>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</si>
  <si>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</si>
  <si>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</si>
  <si>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</si>
  <si>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</si>
  <si>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</si>
  <si>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</si>
  <si>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</si>
  <si>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</si>
  <si>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</si>
  <si>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</si>
  <si>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</si>
  <si>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</si>
  <si>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</si>
  <si>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</si>
  <si>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</si>
  <si>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</si>
  <si>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</si>
  <si>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</si>
  <si>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</si>
  <si>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</si>
  <si>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</si>
  <si>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</si>
  <si>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</si>
  <si>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</si>
  <si>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</si>
  <si>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ТУ ДСА України в Миколаївській областi</t>
  </si>
  <si>
    <t>54030. м.Миколаїв. вул. Фалєєвська. 14</t>
  </si>
  <si>
    <t>Доручення судів України / іноземних судів</t>
  </si>
  <si>
    <t xml:space="preserve">Розглянуто справ судом присяжних </t>
  </si>
  <si>
    <t>О.О.Сальніков</t>
  </si>
  <si>
    <t>Корзун А.В.</t>
  </si>
  <si>
    <t>(0512) 53-81-13</t>
  </si>
  <si>
    <t>stat@mk.court.gov.ua</t>
  </si>
  <si>
    <t>8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</si>
</sst>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77" fillId="42" borderId="0" applyNumberFormat="0" applyBorder="0" applyAlignment="0" applyProtection="0"/>
    <xf numFmtId="0" fontId="0" fillId="43" borderId="17" applyNumberFormat="0" applyFont="0" applyAlignment="0" applyProtection="0"/>
    <xf numFmtId="0" fontId="78" fillId="41" borderId="1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/>
      <protection/>
    </xf>
    <xf numFmtId="0" fontId="16" fillId="0" borderId="0" xfId="96" applyNumberFormat="1" applyFont="1" applyFill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7" fillId="0" borderId="2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7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9" applyNumberFormat="1" applyFont="1" applyFill="1" applyBorder="1" applyAlignment="1">
      <alignment horizontal="center" vertical="center" wrapText="1"/>
      <protection/>
    </xf>
    <xf numFmtId="49" fontId="38" fillId="0" borderId="24" xfId="99" applyNumberFormat="1" applyFont="1" applyFill="1" applyBorder="1" applyAlignment="1">
      <alignment horizontal="center" vertical="center" wrapText="1"/>
      <protection/>
    </xf>
    <xf numFmtId="49" fontId="38" fillId="0" borderId="28" xfId="99" applyNumberFormat="1" applyFont="1" applyFill="1" applyBorder="1" applyAlignment="1">
      <alignment horizontal="center" vertical="center" wrapText="1"/>
      <protection/>
    </xf>
    <xf numFmtId="49" fontId="38" fillId="0" borderId="27" xfId="99" applyNumberFormat="1" applyFont="1" applyFill="1" applyBorder="1" applyAlignment="1">
      <alignment horizontal="center" vertical="center" wrapText="1"/>
      <protection/>
    </xf>
    <xf numFmtId="49" fontId="38" fillId="0" borderId="25" xfId="99" applyNumberFormat="1" applyFont="1" applyFill="1" applyBorder="1" applyAlignment="1">
      <alignment horizontal="center" vertical="center" wrapText="1"/>
      <protection/>
    </xf>
    <xf numFmtId="49" fontId="38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&amp;L45DD45ED&amp;C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6467</v>
      </c>
      <c r="F6" s="105">
        <v>3125</v>
      </c>
      <c r="G6" s="105">
        <v>78</v>
      </c>
      <c r="H6" s="105">
        <v>3039</v>
      </c>
      <c r="I6" s="105" t="s">
        <v>206</v>
      </c>
      <c r="J6" s="105">
        <v>3428</v>
      </c>
      <c r="K6" s="84">
        <v>1382</v>
      </c>
      <c r="L6" s="91">
        <f>E6-F6</f>
        <v>3342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15413</v>
      </c>
      <c r="F7" s="105">
        <v>14559</v>
      </c>
      <c r="G7" s="105">
        <v>39</v>
      </c>
      <c r="H7" s="105">
        <v>14081</v>
      </c>
      <c r="I7" s="105">
        <v>10564</v>
      </c>
      <c r="J7" s="105">
        <v>1332</v>
      </c>
      <c r="K7" s="84"/>
      <c r="L7" s="91">
        <f>E7-F7</f>
        <v>854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36</v>
      </c>
      <c r="F8" s="105">
        <v>30</v>
      </c>
      <c r="G8" s="105">
        <v>2</v>
      </c>
      <c r="H8" s="105">
        <v>34</v>
      </c>
      <c r="I8" s="105">
        <v>22</v>
      </c>
      <c r="J8" s="105">
        <v>2</v>
      </c>
      <c r="K8" s="84"/>
      <c r="L8" s="91">
        <f>E8-F8</f>
        <v>6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2887</v>
      </c>
      <c r="F9" s="105">
        <v>2608</v>
      </c>
      <c r="G9" s="105">
        <v>6</v>
      </c>
      <c r="H9" s="85">
        <v>2373</v>
      </c>
      <c r="I9" s="105">
        <v>1604</v>
      </c>
      <c r="J9" s="105">
        <v>514</v>
      </c>
      <c r="K9" s="84"/>
      <c r="L9" s="91">
        <f>E9-F9</f>
        <v>279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39</v>
      </c>
      <c r="F10" s="105">
        <v>25</v>
      </c>
      <c r="G10" s="105">
        <v>4</v>
      </c>
      <c r="H10" s="105">
        <v>24</v>
      </c>
      <c r="I10" s="105">
        <v>1</v>
      </c>
      <c r="J10" s="105">
        <v>15</v>
      </c>
      <c r="K10" s="84"/>
      <c r="L10" s="91">
        <f>E10-F10</f>
        <v>14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386</v>
      </c>
      <c r="F12" s="105">
        <v>365</v>
      </c>
      <c r="G12" s="105"/>
      <c r="H12" s="105">
        <v>365</v>
      </c>
      <c r="I12" s="105">
        <v>160</v>
      </c>
      <c r="J12" s="105">
        <v>21</v>
      </c>
      <c r="K12" s="84"/>
      <c r="L12" s="91">
        <f>E12-F12</f>
        <v>21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73</v>
      </c>
      <c r="F13" s="105"/>
      <c r="G13" s="105"/>
      <c r="H13" s="105">
        <v>4</v>
      </c>
      <c r="I13" s="105"/>
      <c r="J13" s="105">
        <v>69</v>
      </c>
      <c r="K13" s="84">
        <v>10</v>
      </c>
      <c r="L13" s="91">
        <f>E13-F13</f>
        <v>73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14</v>
      </c>
      <c r="F14" s="112">
        <v>14</v>
      </c>
      <c r="G14" s="112"/>
      <c r="H14" s="112">
        <v>14</v>
      </c>
      <c r="I14" s="112">
        <v>10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267</v>
      </c>
      <c r="F15" s="112">
        <v>226</v>
      </c>
      <c r="G15" s="112"/>
      <c r="H15" s="112">
        <v>224</v>
      </c>
      <c r="I15" s="112">
        <v>95</v>
      </c>
      <c r="J15" s="112">
        <v>43</v>
      </c>
      <c r="K15" s="94"/>
      <c r="L15" s="91">
        <f>E15-F15</f>
        <v>41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25582</v>
      </c>
      <c r="F16" s="86">
        <f>SUM(F6:F15)</f>
        <v>20952</v>
      </c>
      <c r="G16" s="86">
        <f>SUM(G6:G15)</f>
        <v>129</v>
      </c>
      <c r="H16" s="86">
        <f>SUM(H6:H15)</f>
        <v>20158</v>
      </c>
      <c r="I16" s="86">
        <f>SUM(I6:I15)</f>
        <v>12456</v>
      </c>
      <c r="J16" s="86">
        <f>SUM(J6:J15)</f>
        <v>5424</v>
      </c>
      <c r="K16" s="86">
        <f>SUM(K6:K15)</f>
        <v>1392</v>
      </c>
      <c r="L16" s="91">
        <f>E16-F16</f>
        <v>4630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1010</v>
      </c>
      <c r="F17" s="84">
        <v>874</v>
      </c>
      <c r="G17" s="84">
        <v>8</v>
      </c>
      <c r="H17" s="84">
        <v>767</v>
      </c>
      <c r="I17" s="84">
        <v>597</v>
      </c>
      <c r="J17" s="84">
        <v>243</v>
      </c>
      <c r="K17" s="84">
        <v>66</v>
      </c>
      <c r="L17" s="91">
        <f>E17-F17</f>
        <v>136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906</v>
      </c>
      <c r="F18" s="84">
        <v>615</v>
      </c>
      <c r="G18" s="84">
        <v>15</v>
      </c>
      <c r="H18" s="84">
        <v>680</v>
      </c>
      <c r="I18" s="84">
        <v>410</v>
      </c>
      <c r="J18" s="84">
        <v>226</v>
      </c>
      <c r="K18" s="84">
        <v>36</v>
      </c>
      <c r="L18" s="91">
        <f>E18-F18</f>
        <v>291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1</v>
      </c>
      <c r="F19" s="84"/>
      <c r="G19" s="84"/>
      <c r="H19" s="84"/>
      <c r="I19" s="84"/>
      <c r="J19" s="84">
        <v>1</v>
      </c>
      <c r="K19" s="84">
        <v>1</v>
      </c>
      <c r="L19" s="91">
        <f>E19-F19</f>
        <v>1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91</v>
      </c>
      <c r="F20" s="84">
        <v>79</v>
      </c>
      <c r="G20" s="84"/>
      <c r="H20" s="84">
        <v>73</v>
      </c>
      <c r="I20" s="84">
        <v>55</v>
      </c>
      <c r="J20" s="84">
        <v>18</v>
      </c>
      <c r="K20" s="84">
        <v>4</v>
      </c>
      <c r="L20" s="91">
        <f>E20-F20</f>
        <v>12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4</v>
      </c>
      <c r="F21" s="84">
        <v>4</v>
      </c>
      <c r="G21" s="84"/>
      <c r="H21" s="84">
        <v>4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2</v>
      </c>
      <c r="F22" s="84">
        <v>1</v>
      </c>
      <c r="G22" s="84"/>
      <c r="H22" s="84">
        <v>1</v>
      </c>
      <c r="I22" s="84"/>
      <c r="J22" s="84">
        <v>1</v>
      </c>
      <c r="K22" s="84">
        <v>1</v>
      </c>
      <c r="L22" s="91">
        <f>E22-F22</f>
        <v>1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5</v>
      </c>
      <c r="F23" s="84">
        <v>5</v>
      </c>
      <c r="G23" s="84"/>
      <c r="H23" s="84">
        <v>5</v>
      </c>
      <c r="I23" s="84">
        <v>2</v>
      </c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12</v>
      </c>
      <c r="F24" s="84">
        <v>11</v>
      </c>
      <c r="G24" s="84"/>
      <c r="H24" s="84">
        <v>11</v>
      </c>
      <c r="I24" s="84">
        <v>4</v>
      </c>
      <c r="J24" s="84">
        <v>1</v>
      </c>
      <c r="K24" s="84"/>
      <c r="L24" s="91">
        <f>E24-F24</f>
        <v>1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1434</v>
      </c>
      <c r="F25" s="94">
        <v>1031</v>
      </c>
      <c r="G25" s="94">
        <v>16</v>
      </c>
      <c r="H25" s="94">
        <v>944</v>
      </c>
      <c r="I25" s="94">
        <v>471</v>
      </c>
      <c r="J25" s="94">
        <v>490</v>
      </c>
      <c r="K25" s="94">
        <v>108</v>
      </c>
      <c r="L25" s="91">
        <f>E25-F25</f>
        <v>403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5697</v>
      </c>
      <c r="F26" s="84">
        <v>5365</v>
      </c>
      <c r="G26" s="84">
        <v>5</v>
      </c>
      <c r="H26" s="84">
        <v>4769</v>
      </c>
      <c r="I26" s="84">
        <v>3479</v>
      </c>
      <c r="J26" s="84">
        <v>928</v>
      </c>
      <c r="K26" s="84">
        <v>8</v>
      </c>
      <c r="L26" s="91">
        <f>E26-F26</f>
        <v>332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90</v>
      </c>
      <c r="F27" s="84">
        <v>83</v>
      </c>
      <c r="G27" s="84"/>
      <c r="H27" s="84">
        <v>80</v>
      </c>
      <c r="I27" s="84">
        <v>41</v>
      </c>
      <c r="J27" s="84">
        <v>10</v>
      </c>
      <c r="K27" s="84">
        <v>5</v>
      </c>
      <c r="L27" s="91">
        <f>E27-F27</f>
        <v>7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12264</v>
      </c>
      <c r="F28" s="84">
        <v>11010</v>
      </c>
      <c r="G28" s="84">
        <v>46</v>
      </c>
      <c r="H28" s="84">
        <v>9933</v>
      </c>
      <c r="I28" s="84">
        <v>8577</v>
      </c>
      <c r="J28" s="84">
        <v>2331</v>
      </c>
      <c r="K28" s="84">
        <v>113</v>
      </c>
      <c r="L28" s="91">
        <f>E28-F28</f>
        <v>1254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15742</v>
      </c>
      <c r="F29" s="84">
        <v>8764</v>
      </c>
      <c r="G29" s="84">
        <v>117</v>
      </c>
      <c r="H29" s="84">
        <v>9335</v>
      </c>
      <c r="I29" s="84">
        <v>7674</v>
      </c>
      <c r="J29" s="84">
        <v>6407</v>
      </c>
      <c r="K29" s="84">
        <v>1335</v>
      </c>
      <c r="L29" s="91">
        <f>E29-F29</f>
        <v>6978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1143</v>
      </c>
      <c r="F30" s="84">
        <v>1091</v>
      </c>
      <c r="G30" s="84">
        <v>1</v>
      </c>
      <c r="H30" s="84">
        <v>1050</v>
      </c>
      <c r="I30" s="84">
        <v>866</v>
      </c>
      <c r="J30" s="84">
        <v>93</v>
      </c>
      <c r="K30" s="84">
        <v>3</v>
      </c>
      <c r="L30" s="91">
        <f>E30-F30</f>
        <v>52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1242</v>
      </c>
      <c r="F31" s="84">
        <v>869</v>
      </c>
      <c r="G31" s="84">
        <v>2</v>
      </c>
      <c r="H31" s="84">
        <v>915</v>
      </c>
      <c r="I31" s="84">
        <v>825</v>
      </c>
      <c r="J31" s="84">
        <v>327</v>
      </c>
      <c r="K31" s="84">
        <v>42</v>
      </c>
      <c r="L31" s="91">
        <f>E31-F31</f>
        <v>373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249</v>
      </c>
      <c r="F32" s="84">
        <v>181</v>
      </c>
      <c r="G32" s="84">
        <v>1</v>
      </c>
      <c r="H32" s="84">
        <v>172</v>
      </c>
      <c r="I32" s="84">
        <v>93</v>
      </c>
      <c r="J32" s="84">
        <v>77</v>
      </c>
      <c r="K32" s="84">
        <v>15</v>
      </c>
      <c r="L32" s="91">
        <f>E32-F32</f>
        <v>68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50</v>
      </c>
      <c r="F33" s="84">
        <v>32</v>
      </c>
      <c r="G33" s="84"/>
      <c r="H33" s="84">
        <v>30</v>
      </c>
      <c r="I33" s="84">
        <v>13</v>
      </c>
      <c r="J33" s="84">
        <v>20</v>
      </c>
      <c r="K33" s="84">
        <v>7</v>
      </c>
      <c r="L33" s="91">
        <f>E33-F33</f>
        <v>18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27</v>
      </c>
      <c r="F34" s="84">
        <v>19</v>
      </c>
      <c r="G34" s="84"/>
      <c r="H34" s="84">
        <v>18</v>
      </c>
      <c r="I34" s="84"/>
      <c r="J34" s="84">
        <v>9</v>
      </c>
      <c r="K34" s="84">
        <v>1</v>
      </c>
      <c r="L34" s="91">
        <f>E34-F34</f>
        <v>8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58</v>
      </c>
      <c r="F35" s="84">
        <v>55</v>
      </c>
      <c r="G35" s="84"/>
      <c r="H35" s="84">
        <v>56</v>
      </c>
      <c r="I35" s="84">
        <v>3</v>
      </c>
      <c r="J35" s="84">
        <v>2</v>
      </c>
      <c r="K35" s="84"/>
      <c r="L35" s="91">
        <f>E35-F35</f>
        <v>3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417</v>
      </c>
      <c r="F36" s="84">
        <v>298</v>
      </c>
      <c r="G36" s="84">
        <v>2</v>
      </c>
      <c r="H36" s="84">
        <v>255</v>
      </c>
      <c r="I36" s="84">
        <v>87</v>
      </c>
      <c r="J36" s="84">
        <v>162</v>
      </c>
      <c r="K36" s="84">
        <v>45</v>
      </c>
      <c r="L36" s="91">
        <f>E36-F36</f>
        <v>119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1891</v>
      </c>
      <c r="F37" s="84">
        <v>1582</v>
      </c>
      <c r="G37" s="84">
        <v>4</v>
      </c>
      <c r="H37" s="84">
        <v>1532</v>
      </c>
      <c r="I37" s="84">
        <v>1022</v>
      </c>
      <c r="J37" s="84">
        <v>359</v>
      </c>
      <c r="K37" s="84">
        <v>33</v>
      </c>
      <c r="L37" s="91">
        <f>E37-F37</f>
        <v>309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17</v>
      </c>
      <c r="F38" s="84">
        <v>13</v>
      </c>
      <c r="G38" s="84">
        <v>1</v>
      </c>
      <c r="H38" s="84">
        <v>10</v>
      </c>
      <c r="I38" s="84">
        <v>4</v>
      </c>
      <c r="J38" s="84">
        <v>7</v>
      </c>
      <c r="K38" s="84">
        <v>1</v>
      </c>
      <c r="L38" s="91">
        <f>E38-F38</f>
        <v>4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214</v>
      </c>
      <c r="F39" s="84">
        <v>187</v>
      </c>
      <c r="G39" s="84">
        <v>1</v>
      </c>
      <c r="H39" s="84">
        <v>180</v>
      </c>
      <c r="I39" s="84">
        <v>67</v>
      </c>
      <c r="J39" s="84">
        <v>34</v>
      </c>
      <c r="K39" s="84">
        <v>5</v>
      </c>
      <c r="L39" s="91">
        <f>E39-F39</f>
        <v>27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29658</v>
      </c>
      <c r="F40" s="94">
        <v>20925</v>
      </c>
      <c r="G40" s="94">
        <v>154</v>
      </c>
      <c r="H40" s="94">
        <v>18892</v>
      </c>
      <c r="I40" s="94">
        <v>13308</v>
      </c>
      <c r="J40" s="94">
        <v>10766</v>
      </c>
      <c r="K40" s="94">
        <v>1613</v>
      </c>
      <c r="L40" s="91">
        <f>E40-F40</f>
        <v>8733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18914</v>
      </c>
      <c r="F41" s="84">
        <v>17184</v>
      </c>
      <c r="G41" s="84"/>
      <c r="H41" s="84">
        <v>15874</v>
      </c>
      <c r="I41" s="84" t="s">
        <v>206</v>
      </c>
      <c r="J41" s="84">
        <v>3040</v>
      </c>
      <c r="K41" s="84">
        <v>50</v>
      </c>
      <c r="L41" s="91">
        <f>E41-F41</f>
        <v>1730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442</v>
      </c>
      <c r="F42" s="84">
        <v>406</v>
      </c>
      <c r="G42" s="84"/>
      <c r="H42" s="84">
        <v>299</v>
      </c>
      <c r="I42" s="84" t="s">
        <v>206</v>
      </c>
      <c r="J42" s="84">
        <v>143</v>
      </c>
      <c r="K42" s="84">
        <v>14</v>
      </c>
      <c r="L42" s="91">
        <f>E42-F42</f>
        <v>36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185</v>
      </c>
      <c r="F43" s="84">
        <v>167</v>
      </c>
      <c r="G43" s="84"/>
      <c r="H43" s="84">
        <v>143</v>
      </c>
      <c r="I43" s="84">
        <v>97</v>
      </c>
      <c r="J43" s="84">
        <v>42</v>
      </c>
      <c r="K43" s="84">
        <v>6</v>
      </c>
      <c r="L43" s="91">
        <f>E43-F43</f>
        <v>18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37</v>
      </c>
      <c r="F44" s="84">
        <v>30</v>
      </c>
      <c r="G44" s="84"/>
      <c r="H44" s="84">
        <v>28</v>
      </c>
      <c r="I44" s="84">
        <v>18</v>
      </c>
      <c r="J44" s="84">
        <v>9</v>
      </c>
      <c r="K44" s="84">
        <v>6</v>
      </c>
      <c r="L44" s="91">
        <f>E44-F44</f>
        <v>7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19136</v>
      </c>
      <c r="F45" s="84">
        <f>F41+F43+F44</f>
        <v>17381</v>
      </c>
      <c r="G45" s="84">
        <f>G41+G43+G44</f>
        <v>0</v>
      </c>
      <c r="H45" s="84">
        <f>H41+H43+H44</f>
        <v>16045</v>
      </c>
      <c r="I45" s="84">
        <f>I43+I44</f>
        <v>115</v>
      </c>
      <c r="J45" s="84">
        <f>J41+J43+J44</f>
        <v>3091</v>
      </c>
      <c r="K45" s="84">
        <f>K41+K43+K44</f>
        <v>62</v>
      </c>
      <c r="L45" s="91">
        <f>E45-F45</f>
        <v>1755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75810</v>
      </c>
      <c r="F46" s="84">
        <f t="shared" si="0"/>
        <v>60289</v>
      </c>
      <c r="G46" s="84">
        <f t="shared" si="0"/>
        <v>299</v>
      </c>
      <c r="H46" s="84">
        <f t="shared" si="0"/>
        <v>56039</v>
      </c>
      <c r="I46" s="84">
        <f t="shared" si="0"/>
        <v>26350</v>
      </c>
      <c r="J46" s="84">
        <f t="shared" si="0"/>
        <v>19771</v>
      </c>
      <c r="K46" s="84">
        <f t="shared" si="0"/>
        <v>3175</v>
      </c>
      <c r="L46" s="91">
        <f>E46-F46</f>
        <v>15521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&amp;L45DD45ED&amp;C&amp;R2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453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418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3060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66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201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594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747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645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163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224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196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1944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20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69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263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584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99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5962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425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252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89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58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17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59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16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2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14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15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7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2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428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2049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446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52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394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4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617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436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207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&amp;L45DD45ED&amp;C&amp;R3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3044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2060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427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8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673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258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19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78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25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14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1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7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9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489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10486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230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135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96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4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162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322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1329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105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1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22396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41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189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6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3398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4136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3383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17170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12488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447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539412279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110199571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2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110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57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1599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510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151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107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46264</v>
      </c>
      <c r="F57" s="115">
        <f>F58+F61+F62+F63</f>
        <v>8275</v>
      </c>
      <c r="G57" s="115">
        <f>G58+G61+G62+G63</f>
        <v>1139</v>
      </c>
      <c r="H57" s="115">
        <f>H58+H61+H62+H63</f>
        <v>266</v>
      </c>
      <c r="I57" s="115">
        <f>I58+I61+I62+I63</f>
        <v>95</v>
      </c>
    </row>
    <row r="58" spans="1:9" ht="13.5" customHeight="1">
      <c r="A58" s="219" t="s">
        <v>103</v>
      </c>
      <c r="B58" s="219"/>
      <c r="C58" s="219"/>
      <c r="D58" s="219"/>
      <c r="E58" s="94">
        <v>18096</v>
      </c>
      <c r="F58" s="94">
        <v>1548</v>
      </c>
      <c r="G58" s="94">
        <v>366</v>
      </c>
      <c r="H58" s="94">
        <v>114</v>
      </c>
      <c r="I58" s="94">
        <v>34</v>
      </c>
    </row>
    <row r="59" spans="1:9" ht="13.5" customHeight="1">
      <c r="A59" s="284" t="s">
        <v>204</v>
      </c>
      <c r="B59" s="285"/>
      <c r="C59" s="285"/>
      <c r="D59" s="286"/>
      <c r="E59" s="86">
        <v>1589</v>
      </c>
      <c r="F59" s="86">
        <v>921</v>
      </c>
      <c r="G59" s="86">
        <v>317</v>
      </c>
      <c r="H59" s="86">
        <v>103</v>
      </c>
      <c r="I59" s="86">
        <v>25</v>
      </c>
    </row>
    <row r="60" spans="1:9" ht="13.5" customHeight="1">
      <c r="A60" s="284" t="s">
        <v>205</v>
      </c>
      <c r="B60" s="285"/>
      <c r="C60" s="285"/>
      <c r="D60" s="286"/>
      <c r="E60" s="86">
        <v>13629</v>
      </c>
      <c r="F60" s="86">
        <v>427</v>
      </c>
      <c r="G60" s="86">
        <v>17</v>
      </c>
      <c r="H60" s="86">
        <v>5</v>
      </c>
      <c r="I60" s="86">
        <v>3</v>
      </c>
    </row>
    <row r="61" spans="1:9" ht="13.5" customHeight="1">
      <c r="A61" s="272" t="s">
        <v>30</v>
      </c>
      <c r="B61" s="272"/>
      <c r="C61" s="272"/>
      <c r="D61" s="272"/>
      <c r="E61" s="84">
        <v>576</v>
      </c>
      <c r="F61" s="84">
        <v>335</v>
      </c>
      <c r="G61" s="84">
        <v>21</v>
      </c>
      <c r="H61" s="84">
        <v>7</v>
      </c>
      <c r="I61" s="84">
        <v>5</v>
      </c>
    </row>
    <row r="62" spans="1:9" ht="13.5" customHeight="1">
      <c r="A62" s="272" t="s">
        <v>104</v>
      </c>
      <c r="B62" s="272"/>
      <c r="C62" s="272"/>
      <c r="D62" s="272"/>
      <c r="E62" s="84">
        <v>12234</v>
      </c>
      <c r="F62" s="84">
        <v>5713</v>
      </c>
      <c r="G62" s="84">
        <v>744</v>
      </c>
      <c r="H62" s="84">
        <v>145</v>
      </c>
      <c r="I62" s="84">
        <v>56</v>
      </c>
    </row>
    <row r="63" spans="1:9" ht="13.5" customHeight="1">
      <c r="A63" s="219" t="s">
        <v>108</v>
      </c>
      <c r="B63" s="219"/>
      <c r="C63" s="219"/>
      <c r="D63" s="219"/>
      <c r="E63" s="84">
        <v>15358</v>
      </c>
      <c r="F63" s="84">
        <v>679</v>
      </c>
      <c r="G63" s="84">
        <v>8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17061</v>
      </c>
      <c r="G67" s="108">
        <v>181706539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8373</v>
      </c>
      <c r="G68" s="88">
        <v>159878597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8688</v>
      </c>
      <c r="G69" s="88">
        <v>21827942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5922</v>
      </c>
      <c r="G70" s="108">
        <v>5381672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9" r:id="rId1"/>
  <headerFooter alignWithMargins="0">
    <oddFooter>&amp;L45DD45ED&amp;C&amp;R4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16.058874108542817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25.663716814159294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22.040816326530614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14.982351848411666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2.0058233581365252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92.95062117467532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523.7289719626168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708.5046728971963</v>
      </c>
    </row>
    <row r="11" spans="1:4" ht="16.5" customHeight="1">
      <c r="A11" s="209" t="s">
        <v>62</v>
      </c>
      <c r="B11" s="211"/>
      <c r="C11" s="10">
        <v>9</v>
      </c>
      <c r="D11" s="84">
        <v>56.9166666666667</v>
      </c>
    </row>
    <row r="12" spans="1:4" ht="16.5" customHeight="1">
      <c r="A12" s="272" t="s">
        <v>103</v>
      </c>
      <c r="B12" s="272"/>
      <c r="C12" s="10">
        <v>10</v>
      </c>
      <c r="D12" s="84">
        <v>47.0416666666667</v>
      </c>
    </row>
    <row r="13" spans="1:4" ht="16.5" customHeight="1">
      <c r="A13" s="284" t="s">
        <v>204</v>
      </c>
      <c r="B13" s="286"/>
      <c r="C13" s="10">
        <v>11</v>
      </c>
      <c r="D13" s="94">
        <v>153.625</v>
      </c>
    </row>
    <row r="14" spans="1:4" ht="16.5" customHeight="1">
      <c r="A14" s="284" t="s">
        <v>205</v>
      </c>
      <c r="B14" s="286"/>
      <c r="C14" s="10">
        <v>12</v>
      </c>
      <c r="D14" s="94">
        <v>11.125</v>
      </c>
    </row>
    <row r="15" spans="1:4" ht="16.5" customHeight="1">
      <c r="A15" s="272" t="s">
        <v>30</v>
      </c>
      <c r="B15" s="272"/>
      <c r="C15" s="10">
        <v>13</v>
      </c>
      <c r="D15" s="84">
        <v>76.4166666666666</v>
      </c>
    </row>
    <row r="16" spans="1:4" ht="16.5" customHeight="1">
      <c r="A16" s="272" t="s">
        <v>104</v>
      </c>
      <c r="B16" s="272"/>
      <c r="C16" s="10">
        <v>14</v>
      </c>
      <c r="D16" s="84">
        <v>97.5833333333333</v>
      </c>
    </row>
    <row r="17" spans="1:5" ht="16.5" customHeight="1">
      <c r="A17" s="272" t="s">
        <v>108</v>
      </c>
      <c r="B17" s="272"/>
      <c r="C17" s="10">
        <v>15</v>
      </c>
      <c r="D17" s="84">
        <v>27.0416666666667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&amp;L45DD45ED&amp;C&amp;R5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2020-12-02T10:03:56Z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мзс_10014_3.2020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45DD45ED</vt:lpwstr>
  </property>
  <property fmtid="{D5CDD505-2E9C-101B-9397-08002B2CF9AE}" pid="9" name="Підрозділ">
    <vt:lpwstr>ТУ ДСА України в Миколаївській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