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<sst xmlns="http://schemas.openxmlformats.org/spreadsheetml/2006/main" count="279" uniqueCount="211">
  <si>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</si>
  <si>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</si>
  <si>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</si>
  <si>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</si>
  <si>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</si>
  <si>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</si>
  <si>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</si>
  <si>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</si>
  <si>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</si>
  <si>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</si>
  <si>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</si>
  <si>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</si>
  <si>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</si>
  <si>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</si>
  <si>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</si>
  <si>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</si>
  <si>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</si>
  <si>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</si>
  <si>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</si>
  <si>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</si>
  <si>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</si>
  <si>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</si>
  <si>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</si>
  <si>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</si>
  <si>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</si>
  <si>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</si>
  <si>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</si>
  <si>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</si>
  <si>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</si>
  <si>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</si>
  <si>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</si>
  <si>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</si>
  <si>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</si>
  <si>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</si>
  <si>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</si>
  <si>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</si>
  <si>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</si>
  <si>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</si>
  <si>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</si>
  <si>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</si>
  <si>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</si>
  <si>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</si>
  <si>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</si>
  <si>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</si>
  <si>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</si>
  <si>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</si>
  <si>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</si>
  <si>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</si>
  <si>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</si>
  <si>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</si>
  <si>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</si>
  <si>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</si>
  <si>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</si>
  <si>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</si>
  <si>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</si>
  <si>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</si>
  <si>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</si>
  <si>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</si>
  <si>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</si>
  <si>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</si>
  <si>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</si>
  <si>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</si>
  <si>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</si>
  <si>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</si>
  <si>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</si>
  <si>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</si>
  <si>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</si>
  <si>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</si>
  <si>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</si>
  <si>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</si>
  <si>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</si>
  <si>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</si>
  <si>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</si>
  <si>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</si>
  <si>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</si>
  <si>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</si>
  <si>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</si>
  <si>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</si>
  <si>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</si>
  <si>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</si>
  <si>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</si>
  <si>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</si>
  <si>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</si>
  <si>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</si>
  <si>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</si>
  <si>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</si>
  <si>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</si>
  <si>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</si>
  <si>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</si>
  <si>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</si>
  <si>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</si>
  <si>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</si>
  <si>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</si>
  <si>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</si>
  <si>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</si>
  <si>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</si>
  <si>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</si>
  <si>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</si>
  <si>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</si>
  <si>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</si>
  <si>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</si>
  <si>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</si>
  <si>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</si>
  <si>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</si>
  <si>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</si>
  <si>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</si>
  <si>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</si>
  <si>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</si>
  <si>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</si>
  <si>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</si>
  <si>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</si>
  <si>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</si>
  <si>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</si>
  <si>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</si>
  <si>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</si>
  <si>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</si>
  <si>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</si>
  <si>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</si>
  <si>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</si>
  <si>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</si>
  <si>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</si>
  <si>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</si>
  <si>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</si>
  <si>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</si>
  <si>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</si>
  <si>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</si>
  <si>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</si>
  <si>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</si>
  <si>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</si>
  <si>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</si>
  <si>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</si>
  <si>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</si>
  <si>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</si>
  <si>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</si>
  <si>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</si>
  <si>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</si>
  <si>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</si>
  <si>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</si>
  <si>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</si>
  <si>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</si>
  <si>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</si>
  <si>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</si>
  <si>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</si>
  <si>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</si>
  <si>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</si>
  <si>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</si>
  <si>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</si>
  <si>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</si>
  <si>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</si>
  <si>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</si>
  <si>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</si>
  <si>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</si>
  <si>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</si>
  <si>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</si>
  <si>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</si>
  <si>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</si>
  <si>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</si>
  <si>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</si>
  <si>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</si>
  <si>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</si>
  <si>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</si>
  <si>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</si>
  <si>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</si>
  <si>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</si>
  <si>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</si>
  <si>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</si>
  <si>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</si>
  <si>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</si>
  <si>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</si>
  <si>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</si>
  <si>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</si>
  <si>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</si>
  <si>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</si>
  <si>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</si>
  <si>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</si>
  <si>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</si>
  <si>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</si>
  <si>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</si>
  <si>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</si>
  <si>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</si>
  <si>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</si>
  <si>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</si>
  <si>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</si>
  <si>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</si>
  <si>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</si>
  <si>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</si>
  <si>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</si>
  <si>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</si>
  <si>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</si>
  <si>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</si>
  <si>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</si>
  <si>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</si>
  <si>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</si>
  <si>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</si>
  <si>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</si>
  <si>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</si>
  <si>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</si>
  <si>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</si>
  <si>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</si>
  <si>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</si>
  <si>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</si>
  <si>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</si>
  <si>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ТУ ДСА України в Миколаївській областi</t>
  </si>
  <si>
    <t>54030. м.Миколаїв. вул. Фалєєвська. 14</t>
  </si>
  <si>
    <t>Доручення судів України / іноземних судів</t>
  </si>
  <si>
    <t xml:space="preserve">Розглянуто справ судом присяжних </t>
  </si>
  <si>
    <t>О.О.Сальніков</t>
  </si>
  <si>
    <t>Корзун А.В. (завідуючий сектором судової статистики)</t>
  </si>
  <si>
    <t>(0512) 53-81-13</t>
  </si>
  <si>
    <t>stat@mk.court.gov.ua</t>
  </si>
  <si>
    <t>10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</si>
</sst>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&amp;L35986368&amp;C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5444</v>
      </c>
      <c r="F6" s="90">
        <v>2081</v>
      </c>
      <c r="G6" s="90">
        <v>39</v>
      </c>
      <c r="H6" s="90">
        <v>1948</v>
      </c>
      <c r="I6" s="90" t="s">
        <v>172</v>
      </c>
      <c r="J6" s="90">
        <v>3496</v>
      </c>
      <c r="K6" s="91">
        <v>1290</v>
      </c>
      <c r="L6" s="101">
        <f>E6-F6</f>
        <v>3363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10920</v>
      </c>
      <c r="F7" s="90">
        <v>10024</v>
      </c>
      <c r="G7" s="90">
        <v>24</v>
      </c>
      <c r="H7" s="90">
        <v>9386</v>
      </c>
      <c r="I7" s="90">
        <v>7056</v>
      </c>
      <c r="J7" s="90">
        <v>1534</v>
      </c>
      <c r="K7" s="91"/>
      <c r="L7" s="101">
        <f>E7-F7</f>
        <v>896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25</v>
      </c>
      <c r="F8" s="90">
        <v>19</v>
      </c>
      <c r="G8" s="90">
        <v>1</v>
      </c>
      <c r="H8" s="90">
        <v>22</v>
      </c>
      <c r="I8" s="90">
        <v>13</v>
      </c>
      <c r="J8" s="90">
        <v>3</v>
      </c>
      <c r="K8" s="91"/>
      <c r="L8" s="101">
        <f>E8-F8</f>
        <v>6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1863</v>
      </c>
      <c r="F9" s="90">
        <v>1576</v>
      </c>
      <c r="G9" s="90">
        <v>4</v>
      </c>
      <c r="H9" s="90">
        <v>1492</v>
      </c>
      <c r="I9" s="90">
        <v>1021</v>
      </c>
      <c r="J9" s="90">
        <v>371</v>
      </c>
      <c r="K9" s="91"/>
      <c r="L9" s="101">
        <f>E9-F9</f>
        <v>287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28</v>
      </c>
      <c r="F10" s="90">
        <v>14</v>
      </c>
      <c r="G10" s="90">
        <v>3</v>
      </c>
      <c r="H10" s="90">
        <v>14</v>
      </c>
      <c r="I10" s="90"/>
      <c r="J10" s="90">
        <v>14</v>
      </c>
      <c r="K10" s="91"/>
      <c r="L10" s="101">
        <f>E10-F10</f>
        <v>14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234</v>
      </c>
      <c r="F12" s="90">
        <v>207</v>
      </c>
      <c r="G12" s="90"/>
      <c r="H12" s="90">
        <v>203</v>
      </c>
      <c r="I12" s="90">
        <v>89</v>
      </c>
      <c r="J12" s="90">
        <v>31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74</v>
      </c>
      <c r="F13" s="90"/>
      <c r="G13" s="90"/>
      <c r="H13" s="90"/>
      <c r="I13" s="90"/>
      <c r="J13" s="90">
        <v>74</v>
      </c>
      <c r="K13" s="91">
        <v>10</v>
      </c>
      <c r="L13" s="101">
        <f>E13-F13</f>
        <v>74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199</v>
      </c>
      <c r="F14" s="90">
        <v>158</v>
      </c>
      <c r="G14" s="90"/>
      <c r="H14" s="90">
        <v>145</v>
      </c>
      <c r="I14" s="90">
        <v>59</v>
      </c>
      <c r="J14" s="90">
        <v>54</v>
      </c>
      <c r="K14" s="91"/>
      <c r="L14" s="101">
        <f>E14-F14</f>
        <v>41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18787</v>
      </c>
      <c r="F15" s="104">
        <f>SUM(F6:F14)</f>
        <v>14079</v>
      </c>
      <c r="G15" s="104">
        <f>SUM(G6:G14)</f>
        <v>71</v>
      </c>
      <c r="H15" s="104">
        <f>SUM(H6:H14)</f>
        <v>13210</v>
      </c>
      <c r="I15" s="104">
        <f>SUM(I6:I14)</f>
        <v>8238</v>
      </c>
      <c r="J15" s="104">
        <f>SUM(J6:J14)</f>
        <v>5577</v>
      </c>
      <c r="K15" s="104">
        <f>SUM(K6:K14)</f>
        <v>1300</v>
      </c>
      <c r="L15" s="101">
        <f>E15-F15</f>
        <v>4708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787</v>
      </c>
      <c r="F16" s="92">
        <v>642</v>
      </c>
      <c r="G16" s="92">
        <v>7</v>
      </c>
      <c r="H16" s="92">
        <v>530</v>
      </c>
      <c r="I16" s="92">
        <v>416</v>
      </c>
      <c r="J16" s="92">
        <v>257</v>
      </c>
      <c r="K16" s="91">
        <v>61</v>
      </c>
      <c r="L16" s="101">
        <f>E16-F16</f>
        <v>145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712</v>
      </c>
      <c r="F17" s="92">
        <v>429</v>
      </c>
      <c r="G17" s="92">
        <v>11</v>
      </c>
      <c r="H17" s="92">
        <v>460</v>
      </c>
      <c r="I17" s="92">
        <v>284</v>
      </c>
      <c r="J17" s="92">
        <v>252</v>
      </c>
      <c r="K17" s="91">
        <v>31</v>
      </c>
      <c r="L17" s="101">
        <f>E17-F17</f>
        <v>283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/>
      <c r="G18" s="92"/>
      <c r="H18" s="92"/>
      <c r="I18" s="92"/>
      <c r="J18" s="92">
        <v>1</v>
      </c>
      <c r="K18" s="91">
        <v>1</v>
      </c>
      <c r="L18" s="101">
        <f>E18-F18</f>
        <v>1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75</v>
      </c>
      <c r="F19" s="91">
        <v>63</v>
      </c>
      <c r="G19" s="91"/>
      <c r="H19" s="91">
        <v>54</v>
      </c>
      <c r="I19" s="91">
        <v>41</v>
      </c>
      <c r="J19" s="91">
        <v>21</v>
      </c>
      <c r="K19" s="91">
        <v>4</v>
      </c>
      <c r="L19" s="101">
        <f>E19-F19</f>
        <v>12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4</v>
      </c>
      <c r="F20" s="91">
        <v>4</v>
      </c>
      <c r="G20" s="91"/>
      <c r="H20" s="91">
        <v>4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2</v>
      </c>
      <c r="F21" s="91">
        <v>1</v>
      </c>
      <c r="G21" s="91"/>
      <c r="H21" s="91">
        <v>1</v>
      </c>
      <c r="I21" s="91"/>
      <c r="J21" s="91">
        <v>1</v>
      </c>
      <c r="K21" s="91">
        <v>1</v>
      </c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3</v>
      </c>
      <c r="F22" s="91">
        <v>3</v>
      </c>
      <c r="G22" s="91"/>
      <c r="H22" s="91">
        <v>3</v>
      </c>
      <c r="I22" s="91">
        <v>2</v>
      </c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8</v>
      </c>
      <c r="F23" s="91">
        <v>7</v>
      </c>
      <c r="G23" s="91"/>
      <c r="H23" s="91">
        <v>6</v>
      </c>
      <c r="I23" s="91">
        <v>1</v>
      </c>
      <c r="J23" s="91">
        <v>2</v>
      </c>
      <c r="K23" s="91"/>
      <c r="L23" s="101">
        <f>E23-F23</f>
        <v>1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1176</v>
      </c>
      <c r="F24" s="91">
        <v>770</v>
      </c>
      <c r="G24" s="91">
        <v>12</v>
      </c>
      <c r="H24" s="91">
        <v>642</v>
      </c>
      <c r="I24" s="91">
        <v>328</v>
      </c>
      <c r="J24" s="91">
        <v>534</v>
      </c>
      <c r="K24" s="91">
        <v>98</v>
      </c>
      <c r="L24" s="101">
        <f>E24-F24</f>
        <v>406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3268</v>
      </c>
      <c r="F25" s="91">
        <v>2936</v>
      </c>
      <c r="G25" s="91">
        <v>3</v>
      </c>
      <c r="H25" s="91">
        <v>2548</v>
      </c>
      <c r="I25" s="91">
        <v>1798</v>
      </c>
      <c r="J25" s="91">
        <v>720</v>
      </c>
      <c r="K25" s="91">
        <v>11</v>
      </c>
      <c r="L25" s="101">
        <f>E25-F25</f>
        <v>332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53</v>
      </c>
      <c r="F26" s="91">
        <v>45</v>
      </c>
      <c r="G26" s="91"/>
      <c r="H26" s="91">
        <v>43</v>
      </c>
      <c r="I26" s="91">
        <v>23</v>
      </c>
      <c r="J26" s="91">
        <v>10</v>
      </c>
      <c r="K26" s="91">
        <v>6</v>
      </c>
      <c r="L26" s="101">
        <f>E26-F26</f>
        <v>8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7899</v>
      </c>
      <c r="F27" s="91">
        <v>6607</v>
      </c>
      <c r="G27" s="91">
        <v>24</v>
      </c>
      <c r="H27" s="91">
        <v>6218</v>
      </c>
      <c r="I27" s="91">
        <v>5341</v>
      </c>
      <c r="J27" s="91">
        <v>1681</v>
      </c>
      <c r="K27" s="91">
        <v>69</v>
      </c>
      <c r="L27" s="101">
        <f>E27-F27</f>
        <v>1292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12428</v>
      </c>
      <c r="F28" s="91">
        <v>5471</v>
      </c>
      <c r="G28" s="91">
        <v>73</v>
      </c>
      <c r="H28" s="91">
        <v>6472</v>
      </c>
      <c r="I28" s="91">
        <v>5328</v>
      </c>
      <c r="J28" s="91">
        <v>5956</v>
      </c>
      <c r="K28" s="91">
        <v>1244</v>
      </c>
      <c r="L28" s="101">
        <f>E28-F28</f>
        <v>6957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743</v>
      </c>
      <c r="F29" s="91">
        <v>691</v>
      </c>
      <c r="G29" s="91"/>
      <c r="H29" s="91">
        <v>667</v>
      </c>
      <c r="I29" s="91">
        <v>549</v>
      </c>
      <c r="J29" s="91">
        <v>76</v>
      </c>
      <c r="K29" s="91">
        <v>2</v>
      </c>
      <c r="L29" s="101">
        <f>E29-F29</f>
        <v>52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924</v>
      </c>
      <c r="F30" s="91">
        <v>551</v>
      </c>
      <c r="G30" s="91">
        <v>1</v>
      </c>
      <c r="H30" s="91">
        <v>604</v>
      </c>
      <c r="I30" s="91">
        <v>545</v>
      </c>
      <c r="J30" s="91">
        <v>320</v>
      </c>
      <c r="K30" s="91">
        <v>37</v>
      </c>
      <c r="L30" s="101">
        <f>E30-F30</f>
        <v>373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185</v>
      </c>
      <c r="F31" s="91">
        <v>117</v>
      </c>
      <c r="G31" s="91"/>
      <c r="H31" s="91">
        <v>125</v>
      </c>
      <c r="I31" s="91">
        <v>64</v>
      </c>
      <c r="J31" s="91">
        <v>60</v>
      </c>
      <c r="K31" s="91">
        <v>11</v>
      </c>
      <c r="L31" s="101">
        <f>E31-F31</f>
        <v>68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42</v>
      </c>
      <c r="F32" s="91">
        <v>24</v>
      </c>
      <c r="G32" s="91"/>
      <c r="H32" s="91">
        <v>18</v>
      </c>
      <c r="I32" s="91">
        <v>6</v>
      </c>
      <c r="J32" s="91">
        <v>24</v>
      </c>
      <c r="K32" s="91">
        <v>8</v>
      </c>
      <c r="L32" s="101">
        <f>E32-F32</f>
        <v>18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20</v>
      </c>
      <c r="F33" s="91">
        <v>12</v>
      </c>
      <c r="G33" s="91"/>
      <c r="H33" s="91">
        <v>17</v>
      </c>
      <c r="I33" s="91"/>
      <c r="J33" s="91">
        <v>3</v>
      </c>
      <c r="K33" s="91">
        <v>1</v>
      </c>
      <c r="L33" s="101">
        <f>E33-F33</f>
        <v>8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42</v>
      </c>
      <c r="F34" s="91">
        <v>39</v>
      </c>
      <c r="G34" s="91"/>
      <c r="H34" s="91">
        <v>39</v>
      </c>
      <c r="I34" s="91">
        <v>2</v>
      </c>
      <c r="J34" s="91">
        <v>3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309</v>
      </c>
      <c r="F35" s="91">
        <v>190</v>
      </c>
      <c r="G35" s="91">
        <v>1</v>
      </c>
      <c r="H35" s="91">
        <v>162</v>
      </c>
      <c r="I35" s="91">
        <v>51</v>
      </c>
      <c r="J35" s="91">
        <v>147</v>
      </c>
      <c r="K35" s="91">
        <v>49</v>
      </c>
      <c r="L35" s="101">
        <f>E35-F35</f>
        <v>119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1266</v>
      </c>
      <c r="F36" s="91">
        <v>955</v>
      </c>
      <c r="G36" s="91">
        <v>1</v>
      </c>
      <c r="H36" s="91">
        <v>940</v>
      </c>
      <c r="I36" s="91">
        <v>633</v>
      </c>
      <c r="J36" s="91">
        <v>326</v>
      </c>
      <c r="K36" s="91">
        <v>33</v>
      </c>
      <c r="L36" s="101">
        <f>E36-F36</f>
        <v>311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13</v>
      </c>
      <c r="F37" s="91">
        <v>9</v>
      </c>
      <c r="G37" s="91">
        <v>1</v>
      </c>
      <c r="H37" s="91">
        <v>7</v>
      </c>
      <c r="I37" s="91">
        <v>3</v>
      </c>
      <c r="J37" s="91">
        <v>6</v>
      </c>
      <c r="K37" s="91">
        <v>1</v>
      </c>
      <c r="L37" s="101">
        <f>E37-F37</f>
        <v>4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158</v>
      </c>
      <c r="F38" s="91">
        <v>131</v>
      </c>
      <c r="G38" s="91">
        <v>1</v>
      </c>
      <c r="H38" s="91">
        <v>124</v>
      </c>
      <c r="I38" s="91">
        <v>45</v>
      </c>
      <c r="J38" s="91">
        <v>34</v>
      </c>
      <c r="K38" s="91">
        <v>4</v>
      </c>
      <c r="L38" s="101">
        <f>E38-F38</f>
        <v>27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21460</v>
      </c>
      <c r="F40" s="91">
        <v>12668</v>
      </c>
      <c r="G40" s="91">
        <v>94</v>
      </c>
      <c r="H40" s="91">
        <v>12094</v>
      </c>
      <c r="I40" s="91">
        <v>8498</v>
      </c>
      <c r="J40" s="91">
        <v>9366</v>
      </c>
      <c r="K40" s="91">
        <v>1476</v>
      </c>
      <c r="L40" s="101">
        <f>E40-F40</f>
        <v>8792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12850</v>
      </c>
      <c r="F41" s="91">
        <v>11116</v>
      </c>
      <c r="G41" s="91"/>
      <c r="H41" s="91">
        <v>10047</v>
      </c>
      <c r="I41" s="91" t="s">
        <v>172</v>
      </c>
      <c r="J41" s="91">
        <v>2803</v>
      </c>
      <c r="K41" s="91">
        <v>35</v>
      </c>
      <c r="L41" s="101">
        <f>E41-F41</f>
        <v>1734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257</v>
      </c>
      <c r="F42" s="91">
        <v>221</v>
      </c>
      <c r="G42" s="91"/>
      <c r="H42" s="91">
        <v>158</v>
      </c>
      <c r="I42" s="91" t="s">
        <v>172</v>
      </c>
      <c r="J42" s="91">
        <v>99</v>
      </c>
      <c r="K42" s="91">
        <v>9</v>
      </c>
      <c r="L42" s="101">
        <f>E42-F42</f>
        <v>36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130</v>
      </c>
      <c r="F43" s="91">
        <v>114</v>
      </c>
      <c r="G43" s="91"/>
      <c r="H43" s="91">
        <v>100</v>
      </c>
      <c r="I43" s="91">
        <v>64</v>
      </c>
      <c r="J43" s="91">
        <v>30</v>
      </c>
      <c r="K43" s="91">
        <v>5</v>
      </c>
      <c r="L43" s="101">
        <f>E43-F43</f>
        <v>16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30</v>
      </c>
      <c r="F44" s="91">
        <v>23</v>
      </c>
      <c r="G44" s="91"/>
      <c r="H44" s="91">
        <v>23</v>
      </c>
      <c r="I44" s="91">
        <v>15</v>
      </c>
      <c r="J44" s="91">
        <v>7</v>
      </c>
      <c r="K44" s="91">
        <v>3</v>
      </c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13010</v>
      </c>
      <c r="F45" s="91">
        <f aca="true" t="shared" si="0" ref="F45:K45">F41+F43+F44</f>
        <v>11253</v>
      </c>
      <c r="G45" s="91">
        <f t="shared" si="0"/>
        <v>0</v>
      </c>
      <c r="H45" s="91">
        <f t="shared" si="0"/>
        <v>10170</v>
      </c>
      <c r="I45" s="91">
        <f>I43+I44</f>
        <v>79</v>
      </c>
      <c r="J45" s="91">
        <f t="shared" si="0"/>
        <v>2840</v>
      </c>
      <c r="K45" s="91">
        <f t="shared" si="0"/>
        <v>43</v>
      </c>
      <c r="L45" s="101">
        <f>E45-F45</f>
        <v>1757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54433</v>
      </c>
      <c r="F46" s="91">
        <f aca="true" t="shared" si="1" ref="F46:K46">F15+F24+F40+F45</f>
        <v>38770</v>
      </c>
      <c r="G46" s="91">
        <f t="shared" si="1"/>
        <v>177</v>
      </c>
      <c r="H46" s="91">
        <f t="shared" si="1"/>
        <v>36116</v>
      </c>
      <c r="I46" s="91">
        <f t="shared" si="1"/>
        <v>17143</v>
      </c>
      <c r="J46" s="91">
        <f t="shared" si="1"/>
        <v>18317</v>
      </c>
      <c r="K46" s="91">
        <f t="shared" si="1"/>
        <v>2917</v>
      </c>
      <c r="L46" s="101">
        <f>E46-F46</f>
        <v>15663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&amp;L35986368&amp;CФорма № Зведений- 1 мзс, Підрозділ: ТУ ДСА України в Миколаївській областi,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467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429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3110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38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153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664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717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582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169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228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158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1365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16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48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176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425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4473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285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179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57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64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13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3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10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25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7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2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2714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460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46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414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3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715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408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219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&amp;L35986368&amp;CФорма № Зведений- 1 мзс, Підрозділ: ТУ ДСА України в Миколаївській областi,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1948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1397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327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5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479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38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62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17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8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6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5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323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7030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154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67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4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123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213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1098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78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22396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23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118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2445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12752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8708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196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506330336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88187023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27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1076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318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151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105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11911</v>
      </c>
      <c r="F55" s="96">
        <v>968</v>
      </c>
      <c r="G55" s="96">
        <v>253</v>
      </c>
      <c r="H55" s="96">
        <v>63</v>
      </c>
      <c r="I55" s="96">
        <v>15</v>
      </c>
    </row>
    <row r="56" spans="1:9" ht="13.5" customHeight="1">
      <c r="A56" s="272" t="s">
        <v>31</v>
      </c>
      <c r="B56" s="272"/>
      <c r="C56" s="272"/>
      <c r="D56" s="272"/>
      <c r="E56" s="96">
        <v>419</v>
      </c>
      <c r="F56" s="96">
        <v>206</v>
      </c>
      <c r="G56" s="96">
        <v>13</v>
      </c>
      <c r="H56" s="96">
        <v>3</v>
      </c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7484</v>
      </c>
      <c r="F57" s="96">
        <v>4006</v>
      </c>
      <c r="G57" s="96">
        <v>487</v>
      </c>
      <c r="H57" s="96">
        <v>89</v>
      </c>
      <c r="I57" s="96">
        <v>28</v>
      </c>
    </row>
    <row r="58" spans="1:9" ht="13.5" customHeight="1">
      <c r="A58" s="203" t="s">
        <v>111</v>
      </c>
      <c r="B58" s="203"/>
      <c r="C58" s="203"/>
      <c r="D58" s="203"/>
      <c r="E58" s="96">
        <v>9723</v>
      </c>
      <c r="F58" s="96">
        <v>443</v>
      </c>
      <c r="G58" s="96">
        <v>4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10140</v>
      </c>
      <c r="G62" s="118">
        <v>73379782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4410</v>
      </c>
      <c r="G63" s="119">
        <v>62547973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5730</v>
      </c>
      <c r="G64" s="119">
        <v>10831809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3503</v>
      </c>
      <c r="G65" s="120">
        <v>3226022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&amp;L35986368&amp;CФорма № Зведений- 1 мзс, Підрозділ: ТУ ДСА України в Миколаївській областi,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15.925096904514932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23.31002331002331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18.352059925093634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15.759128763613068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1.5140845070422535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93.15450090275986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343.96190476190475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518.4095238095238</v>
      </c>
    </row>
    <row r="11" spans="1:4" ht="16.5" customHeight="1">
      <c r="A11" s="226" t="s">
        <v>63</v>
      </c>
      <c r="B11" s="228"/>
      <c r="C11" s="14">
        <v>9</v>
      </c>
      <c r="D11" s="94">
        <v>57.2916666666667</v>
      </c>
    </row>
    <row r="12" spans="1:4" ht="16.5" customHeight="1">
      <c r="A12" s="318" t="s">
        <v>106</v>
      </c>
      <c r="B12" s="318"/>
      <c r="C12" s="14">
        <v>10</v>
      </c>
      <c r="D12" s="94">
        <v>44.7083333333333</v>
      </c>
    </row>
    <row r="13" spans="1:4" ht="16.5" customHeight="1">
      <c r="A13" s="318" t="s">
        <v>31</v>
      </c>
      <c r="B13" s="318"/>
      <c r="C13" s="14">
        <v>11</v>
      </c>
      <c r="D13" s="94">
        <v>66.9583333333333</v>
      </c>
    </row>
    <row r="14" spans="1:4" ht="16.5" customHeight="1">
      <c r="A14" s="318" t="s">
        <v>107</v>
      </c>
      <c r="B14" s="318"/>
      <c r="C14" s="14">
        <v>12</v>
      </c>
      <c r="D14" s="94">
        <v>100.708333333333</v>
      </c>
    </row>
    <row r="15" spans="1:4" ht="16.5" customHeight="1">
      <c r="A15" s="318" t="s">
        <v>111</v>
      </c>
      <c r="B15" s="318"/>
      <c r="C15" s="14">
        <v>13</v>
      </c>
      <c r="D15" s="94">
        <v>27.125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&amp;L35986368&amp;CФорма № Зведений- 1 мзс, Підрозділ: ТУ ДСА України в Миколаївській областi,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2020-07-23T08:19:40Z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мзс_10014_2.2020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EA0FA0CB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