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<sst xmlns="http://schemas.openxmlformats.org/spreadsheetml/2006/main" count="266" uniqueCount="198">
  <si>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</si>
  <si>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</si>
  <si>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</si>
  <si>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</si>
  <si>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</si>
  <si>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</si>
  <si>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</si>
  <si>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</si>
  <si>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</si>
  <si>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</si>
  <si>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</si>
  <si>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</si>
  <si>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</si>
  <si>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</si>
  <si>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</si>
  <si>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</si>
  <si>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</si>
  <si>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</si>
  <si>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</si>
  <si>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</si>
  <si>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</si>
  <si>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</si>
  <si>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</si>
  <si>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</si>
  <si>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</si>
  <si>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</si>
  <si>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</si>
  <si>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</si>
  <si>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</si>
  <si>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</si>
  <si>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</si>
  <si>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</si>
  <si>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</si>
  <si>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</si>
  <si>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</si>
  <si>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</si>
  <si>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</si>
  <si>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</si>
  <si>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</si>
  <si>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</si>
  <si>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</si>
  <si>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</si>
  <si>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</si>
  <si>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</si>
  <si>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</si>
  <si>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</si>
  <si>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</si>
  <si>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</si>
  <si>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</si>
  <si>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</si>
  <si>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</si>
  <si>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</si>
  <si>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</si>
  <si>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</si>
  <si>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</si>
  <si>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</si>
  <si>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</si>
  <si>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</si>
  <si>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</si>
  <si>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</si>
  <si>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</si>
  <si>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</si>
  <si>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</si>
  <si>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</si>
  <si>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</si>
  <si>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</si>
  <si>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</si>
  <si>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</si>
  <si>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</si>
  <si>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</si>
  <si>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</si>
  <si>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</si>
  <si>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</si>
  <si>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</si>
  <si>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</si>
  <si>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</si>
  <si>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</si>
  <si>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</si>
  <si>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</si>
  <si>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</si>
  <si>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</si>
  <si>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</si>
  <si>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</si>
  <si>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</si>
  <si>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</si>
  <si>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</si>
  <si>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</si>
  <si>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</si>
  <si>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</si>
  <si>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</si>
  <si>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</si>
  <si>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</si>
  <si>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</si>
  <si>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</si>
  <si>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</si>
  <si>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</si>
  <si>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</si>
  <si>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</si>
  <si>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</si>
  <si>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</si>
  <si>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</si>
  <si>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</si>
  <si>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</si>
  <si>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</si>
  <si>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</si>
  <si>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</si>
  <si>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</si>
  <si>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</si>
  <si>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</si>
  <si>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</si>
  <si>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</si>
  <si>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</si>
  <si>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</si>
  <si>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</si>
  <si>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</si>
  <si>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</si>
  <si>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</si>
  <si>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</si>
  <si>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</si>
  <si>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</si>
  <si>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</si>
  <si>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</si>
  <si>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</si>
  <si>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</si>
  <si>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</si>
  <si>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</si>
  <si>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</si>
  <si>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</si>
  <si>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</si>
  <si>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</si>
  <si>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</si>
  <si>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</si>
  <si>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</si>
  <si>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</si>
  <si>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</si>
  <si>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</si>
  <si>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</si>
  <si>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</si>
  <si>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</si>
  <si>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</si>
  <si>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</si>
  <si>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</si>
  <si>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</si>
  <si>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</si>
  <si>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</si>
  <si>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</si>
  <si>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</si>
  <si>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</si>
  <si>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</si>
  <si>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</si>
  <si>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</si>
  <si>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</si>
  <si>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</si>
  <si>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</si>
  <si>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</si>
  <si>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</si>
  <si>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</si>
  <si>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</si>
  <si>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</si>
  <si>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</si>
  <si>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</si>
  <si>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</si>
  <si>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</si>
  <si>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</si>
  <si>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</si>
  <si>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</si>
  <si>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</si>
  <si>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</si>
  <si>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</si>
  <si>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</si>
  <si>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</si>
  <si>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</si>
  <si>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</si>
  <si>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</si>
  <si>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</si>
  <si>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</si>
  <si>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</si>
  <si>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</si>
  <si>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</si>
  <si>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</si>
  <si>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</si>
  <si>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</si>
  <si>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</si>
  <si>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</si>
  <si>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</si>
  <si>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</si>
  <si>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</si>
  <si>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</si>
  <si>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</si>
  <si>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</si>
  <si>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за дев'ять місяців 2018 року</t>
  </si>
  <si>
    <t>ТУ ДСА України в Миколаївській областi</t>
  </si>
  <si>
    <t>54001.м. Миколаїв.вул. Велика Морська 41</t>
  </si>
  <si>
    <t>Доручення судів України / іноземних судів</t>
  </si>
  <si>
    <t xml:space="preserve">Розглянуто справ судом присяжних </t>
  </si>
  <si>
    <t/>
  </si>
  <si>
    <t>А.В. Корзун</t>
  </si>
  <si>
    <t>11 жовтня 2018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</si>
</sst>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&amp;L54EB09E5&amp;C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5641</v>
      </c>
      <c r="F6" s="90">
        <v>3519</v>
      </c>
      <c r="G6" s="90">
        <v>115</v>
      </c>
      <c r="H6" s="90">
        <v>2669</v>
      </c>
      <c r="I6" s="90" t="s">
        <v>180</v>
      </c>
      <c r="J6" s="90">
        <v>2972</v>
      </c>
      <c r="K6" s="91">
        <v>889</v>
      </c>
      <c r="L6" s="101">
        <f>E6-F6</f>
        <v>2122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21084</v>
      </c>
      <c r="F7" s="90">
        <v>20004</v>
      </c>
      <c r="G7" s="90">
        <v>55</v>
      </c>
      <c r="H7" s="90">
        <v>19397</v>
      </c>
      <c r="I7" s="90">
        <v>16096</v>
      </c>
      <c r="J7" s="90">
        <v>1687</v>
      </c>
      <c r="K7" s="91">
        <v>205</v>
      </c>
      <c r="L7" s="101">
        <f>E7-F7</f>
        <v>1080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36</v>
      </c>
      <c r="F8" s="90">
        <v>33</v>
      </c>
      <c r="G8" s="90"/>
      <c r="H8" s="90">
        <v>29</v>
      </c>
      <c r="I8" s="90">
        <v>25</v>
      </c>
      <c r="J8" s="90">
        <v>7</v>
      </c>
      <c r="K8" s="91">
        <v>1</v>
      </c>
      <c r="L8" s="101">
        <f>E8-F8</f>
        <v>3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2513</v>
      </c>
      <c r="F9" s="90">
        <v>2240</v>
      </c>
      <c r="G9" s="90">
        <v>7</v>
      </c>
      <c r="H9" s="90">
        <v>2120</v>
      </c>
      <c r="I9" s="90">
        <v>1617</v>
      </c>
      <c r="J9" s="90">
        <v>393</v>
      </c>
      <c r="K9" s="91">
        <v>50</v>
      </c>
      <c r="L9" s="101">
        <f>E9-F9</f>
        <v>273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27</v>
      </c>
      <c r="F10" s="90">
        <v>17</v>
      </c>
      <c r="G10" s="90">
        <v>5</v>
      </c>
      <c r="H10" s="90">
        <v>16</v>
      </c>
      <c r="I10" s="90">
        <v>2</v>
      </c>
      <c r="J10" s="90">
        <v>11</v>
      </c>
      <c r="K10" s="91">
        <v>4</v>
      </c>
      <c r="L10" s="101">
        <f>E10-F10</f>
        <v>10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95</v>
      </c>
      <c r="F12" s="90">
        <v>3</v>
      </c>
      <c r="G12" s="90">
        <v>3</v>
      </c>
      <c r="H12" s="90">
        <v>7</v>
      </c>
      <c r="I12" s="90">
        <v>1</v>
      </c>
      <c r="J12" s="90">
        <v>88</v>
      </c>
      <c r="K12" s="91">
        <v>85</v>
      </c>
      <c r="L12" s="101">
        <f>E12-F12</f>
        <v>92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264</v>
      </c>
      <c r="F13" s="90">
        <v>251</v>
      </c>
      <c r="G13" s="90"/>
      <c r="H13" s="90">
        <v>213</v>
      </c>
      <c r="I13" s="90">
        <v>105</v>
      </c>
      <c r="J13" s="90">
        <v>51</v>
      </c>
      <c r="K13" s="91">
        <v>3</v>
      </c>
      <c r="L13" s="101">
        <f>E13-F13</f>
        <v>13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29660</v>
      </c>
      <c r="F14" s="105">
        <f>SUM(F6:F13)</f>
        <v>26067</v>
      </c>
      <c r="G14" s="105">
        <f>SUM(G6:G13)</f>
        <v>185</v>
      </c>
      <c r="H14" s="105">
        <f>SUM(H6:H13)</f>
        <v>24451</v>
      </c>
      <c r="I14" s="105">
        <f>SUM(I6:I13)</f>
        <v>17846</v>
      </c>
      <c r="J14" s="105">
        <f>SUM(J6:J13)</f>
        <v>5209</v>
      </c>
      <c r="K14" s="105">
        <f>SUM(K6:K13)</f>
        <v>1237</v>
      </c>
      <c r="L14" s="101">
        <f>E14-F14</f>
        <v>3593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898</v>
      </c>
      <c r="F15" s="92">
        <v>767</v>
      </c>
      <c r="G15" s="92">
        <v>7</v>
      </c>
      <c r="H15" s="92">
        <v>671</v>
      </c>
      <c r="I15" s="92">
        <v>472</v>
      </c>
      <c r="J15" s="92">
        <v>227</v>
      </c>
      <c r="K15" s="91">
        <v>55</v>
      </c>
      <c r="L15" s="101">
        <f>E15-F15</f>
        <v>131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948</v>
      </c>
      <c r="F16" s="92">
        <v>482</v>
      </c>
      <c r="G16" s="92">
        <v>9</v>
      </c>
      <c r="H16" s="92">
        <v>744</v>
      </c>
      <c r="I16" s="92">
        <v>425</v>
      </c>
      <c r="J16" s="92">
        <v>204</v>
      </c>
      <c r="K16" s="91">
        <v>63</v>
      </c>
      <c r="L16" s="101">
        <f>E16-F16</f>
        <v>466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9</v>
      </c>
      <c r="F17" s="92">
        <v>5</v>
      </c>
      <c r="G17" s="92"/>
      <c r="H17" s="92">
        <v>5</v>
      </c>
      <c r="I17" s="92"/>
      <c r="J17" s="92">
        <v>4</v>
      </c>
      <c r="K17" s="91"/>
      <c r="L17" s="101">
        <f>E17-F17</f>
        <v>4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106</v>
      </c>
      <c r="F18" s="91">
        <v>85</v>
      </c>
      <c r="G18" s="91"/>
      <c r="H18" s="91">
        <v>81</v>
      </c>
      <c r="I18" s="91">
        <v>50</v>
      </c>
      <c r="J18" s="91">
        <v>25</v>
      </c>
      <c r="K18" s="91">
        <v>6</v>
      </c>
      <c r="L18" s="101">
        <f>E18-F18</f>
        <v>21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2</v>
      </c>
      <c r="F19" s="91">
        <v>2</v>
      </c>
      <c r="G19" s="91"/>
      <c r="H19" s="91">
        <v>2</v>
      </c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>
        <v>1</v>
      </c>
      <c r="F20" s="91"/>
      <c r="G20" s="91"/>
      <c r="H20" s="91"/>
      <c r="I20" s="91"/>
      <c r="J20" s="91">
        <v>1</v>
      </c>
      <c r="K20" s="91">
        <v>1</v>
      </c>
      <c r="L20" s="101">
        <f>E20-F20</f>
        <v>1</v>
      </c>
    </row>
    <row r="21" spans="1:12" ht="18" customHeight="1">
      <c r="A21" s="160"/>
      <c r="B21" s="152" t="s">
        <v>137</v>
      </c>
      <c r="C21" s="153"/>
      <c r="D21" s="43">
        <v>16</v>
      </c>
      <c r="E21" s="91">
        <v>4</v>
      </c>
      <c r="F21" s="91">
        <v>3</v>
      </c>
      <c r="G21" s="91"/>
      <c r="H21" s="91">
        <v>4</v>
      </c>
      <c r="I21" s="91">
        <v>1</v>
      </c>
      <c r="J21" s="91"/>
      <c r="K21" s="91"/>
      <c r="L21" s="101">
        <f>E21-F21</f>
        <v>1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1496</v>
      </c>
      <c r="F22" s="91">
        <v>901</v>
      </c>
      <c r="G22" s="91">
        <v>15</v>
      </c>
      <c r="H22" s="91">
        <v>1035</v>
      </c>
      <c r="I22" s="91">
        <v>476</v>
      </c>
      <c r="J22" s="91">
        <v>461</v>
      </c>
      <c r="K22" s="91">
        <v>125</v>
      </c>
      <c r="L22" s="101">
        <f>E22-F22</f>
        <v>595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5857</v>
      </c>
      <c r="F23" s="91">
        <v>5583</v>
      </c>
      <c r="G23" s="91">
        <v>2</v>
      </c>
      <c r="H23" s="91">
        <v>5358</v>
      </c>
      <c r="I23" s="91">
        <v>4384</v>
      </c>
      <c r="J23" s="91">
        <v>499</v>
      </c>
      <c r="K23" s="91">
        <v>9</v>
      </c>
      <c r="L23" s="101">
        <f>E23-F23</f>
        <v>274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39</v>
      </c>
      <c r="F24" s="91">
        <v>32</v>
      </c>
      <c r="G24" s="91"/>
      <c r="H24" s="91">
        <v>28</v>
      </c>
      <c r="I24" s="91">
        <v>14</v>
      </c>
      <c r="J24" s="91">
        <v>11</v>
      </c>
      <c r="K24" s="91">
        <v>4</v>
      </c>
      <c r="L24" s="101">
        <f>E24-F24</f>
        <v>7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15905</v>
      </c>
      <c r="F25" s="91">
        <v>14759</v>
      </c>
      <c r="G25" s="91">
        <v>38</v>
      </c>
      <c r="H25" s="91">
        <v>13230</v>
      </c>
      <c r="I25" s="91">
        <v>11368</v>
      </c>
      <c r="J25" s="91">
        <v>2675</v>
      </c>
      <c r="K25" s="91">
        <v>94</v>
      </c>
      <c r="L25" s="101">
        <f>E25-F25</f>
        <v>1146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17744</v>
      </c>
      <c r="F26" s="91">
        <v>11608</v>
      </c>
      <c r="G26" s="91">
        <v>156</v>
      </c>
      <c r="H26" s="91">
        <v>11230</v>
      </c>
      <c r="I26" s="91">
        <v>9330</v>
      </c>
      <c r="J26" s="91">
        <v>6514</v>
      </c>
      <c r="K26" s="91">
        <v>1345</v>
      </c>
      <c r="L26" s="101">
        <f>E26-F26</f>
        <v>6136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1306</v>
      </c>
      <c r="F27" s="91">
        <v>1232</v>
      </c>
      <c r="G27" s="91">
        <v>4</v>
      </c>
      <c r="H27" s="91">
        <v>1202</v>
      </c>
      <c r="I27" s="91">
        <v>1004</v>
      </c>
      <c r="J27" s="91">
        <v>104</v>
      </c>
      <c r="K27" s="91">
        <v>4</v>
      </c>
      <c r="L27" s="101">
        <f>E27-F27</f>
        <v>74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1292</v>
      </c>
      <c r="F28" s="91">
        <v>1007</v>
      </c>
      <c r="G28" s="91">
        <v>6</v>
      </c>
      <c r="H28" s="91">
        <v>979</v>
      </c>
      <c r="I28" s="91">
        <v>888</v>
      </c>
      <c r="J28" s="91">
        <v>313</v>
      </c>
      <c r="K28" s="91">
        <v>33</v>
      </c>
      <c r="L28" s="101">
        <f>E28-F28</f>
        <v>285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330</v>
      </c>
      <c r="F29" s="91">
        <v>259</v>
      </c>
      <c r="G29" s="91">
        <v>2</v>
      </c>
      <c r="H29" s="91">
        <v>238</v>
      </c>
      <c r="I29" s="91">
        <v>139</v>
      </c>
      <c r="J29" s="91">
        <v>92</v>
      </c>
      <c r="K29" s="91">
        <v>9</v>
      </c>
      <c r="L29" s="101">
        <f>E29-F29</f>
        <v>71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59</v>
      </c>
      <c r="F30" s="91">
        <v>41</v>
      </c>
      <c r="G30" s="91">
        <v>1</v>
      </c>
      <c r="H30" s="91">
        <v>38</v>
      </c>
      <c r="I30" s="91">
        <v>6</v>
      </c>
      <c r="J30" s="91">
        <v>21</v>
      </c>
      <c r="K30" s="91">
        <v>4</v>
      </c>
      <c r="L30" s="101">
        <f>E30-F30</f>
        <v>18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33</v>
      </c>
      <c r="F31" s="91">
        <v>26</v>
      </c>
      <c r="G31" s="91"/>
      <c r="H31" s="91">
        <v>21</v>
      </c>
      <c r="I31" s="91">
        <v>2</v>
      </c>
      <c r="J31" s="91">
        <v>12</v>
      </c>
      <c r="K31" s="91">
        <v>1</v>
      </c>
      <c r="L31" s="101">
        <f>E31-F31</f>
        <v>7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467</v>
      </c>
      <c r="F32" s="91">
        <v>324</v>
      </c>
      <c r="G32" s="91">
        <v>9</v>
      </c>
      <c r="H32" s="91">
        <v>278</v>
      </c>
      <c r="I32" s="91">
        <v>115</v>
      </c>
      <c r="J32" s="91">
        <v>189</v>
      </c>
      <c r="K32" s="91">
        <v>49</v>
      </c>
      <c r="L32" s="101">
        <f>E32-F32</f>
        <v>143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1771</v>
      </c>
      <c r="F33" s="91">
        <v>1562</v>
      </c>
      <c r="G33" s="91">
        <v>5</v>
      </c>
      <c r="H33" s="91">
        <v>1347</v>
      </c>
      <c r="I33" s="91">
        <v>839</v>
      </c>
      <c r="J33" s="91">
        <v>424</v>
      </c>
      <c r="K33" s="91">
        <v>52</v>
      </c>
      <c r="L33" s="101">
        <f>E33-F33</f>
        <v>209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19</v>
      </c>
      <c r="F34" s="91">
        <v>17</v>
      </c>
      <c r="G34" s="91"/>
      <c r="H34" s="91">
        <v>16</v>
      </c>
      <c r="I34" s="91">
        <v>2</v>
      </c>
      <c r="J34" s="91">
        <v>3</v>
      </c>
      <c r="K34" s="91"/>
      <c r="L34" s="101">
        <f>E34-F34</f>
        <v>2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142</v>
      </c>
      <c r="F35" s="91">
        <v>125</v>
      </c>
      <c r="G35" s="91"/>
      <c r="H35" s="91">
        <v>117</v>
      </c>
      <c r="I35" s="91">
        <v>42</v>
      </c>
      <c r="J35" s="91">
        <v>25</v>
      </c>
      <c r="K35" s="91">
        <v>3</v>
      </c>
      <c r="L35" s="101">
        <f>E35-F35</f>
        <v>17</v>
      </c>
    </row>
    <row r="36" spans="1:12" ht="36" customHeight="1">
      <c r="A36" s="165"/>
      <c r="B36" s="152" t="s">
        <v>138</v>
      </c>
      <c r="C36" s="153"/>
      <c r="D36" s="43">
        <v>31</v>
      </c>
      <c r="E36" s="91">
        <v>1</v>
      </c>
      <c r="F36" s="91">
        <v>1</v>
      </c>
      <c r="G36" s="91"/>
      <c r="H36" s="91">
        <v>1</v>
      </c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32593</v>
      </c>
      <c r="F37" s="91">
        <v>24908</v>
      </c>
      <c r="G37" s="91">
        <v>194</v>
      </c>
      <c r="H37" s="91">
        <v>21711</v>
      </c>
      <c r="I37" s="91">
        <v>15761</v>
      </c>
      <c r="J37" s="91">
        <v>10882</v>
      </c>
      <c r="K37" s="91">
        <v>1607</v>
      </c>
      <c r="L37" s="101">
        <f>E37-F37</f>
        <v>7685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17289</v>
      </c>
      <c r="F38" s="91">
        <v>15799</v>
      </c>
      <c r="G38" s="91">
        <v>1</v>
      </c>
      <c r="H38" s="91">
        <v>13889</v>
      </c>
      <c r="I38" s="91" t="s">
        <v>180</v>
      </c>
      <c r="J38" s="91">
        <v>3400</v>
      </c>
      <c r="K38" s="91">
        <v>164</v>
      </c>
      <c r="L38" s="101">
        <f>E38-F38</f>
        <v>1490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257</v>
      </c>
      <c r="F39" s="91">
        <v>250</v>
      </c>
      <c r="G39" s="91"/>
      <c r="H39" s="91">
        <v>194</v>
      </c>
      <c r="I39" s="91" t="s">
        <v>180</v>
      </c>
      <c r="J39" s="91">
        <v>63</v>
      </c>
      <c r="K39" s="91"/>
      <c r="L39" s="101">
        <f>E39-F39</f>
        <v>7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327</v>
      </c>
      <c r="F40" s="91">
        <v>312</v>
      </c>
      <c r="G40" s="91"/>
      <c r="H40" s="91">
        <v>290</v>
      </c>
      <c r="I40" s="91">
        <v>178</v>
      </c>
      <c r="J40" s="91">
        <v>37</v>
      </c>
      <c r="K40" s="91">
        <v>3</v>
      </c>
      <c r="L40" s="101">
        <f>E40-F40</f>
        <v>15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17616</v>
      </c>
      <c r="F41" s="91">
        <f aca="true" t="shared" si="0" ref="F41:K41">F38+F40</f>
        <v>16111</v>
      </c>
      <c r="G41" s="91">
        <f t="shared" si="0"/>
        <v>1</v>
      </c>
      <c r="H41" s="91">
        <f t="shared" si="0"/>
        <v>14179</v>
      </c>
      <c r="I41" s="91">
        <f>I40</f>
        <v>178</v>
      </c>
      <c r="J41" s="91">
        <f t="shared" si="0"/>
        <v>3437</v>
      </c>
      <c r="K41" s="91">
        <f t="shared" si="0"/>
        <v>167</v>
      </c>
      <c r="L41" s="101">
        <f>E41-F41</f>
        <v>1505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81365</v>
      </c>
      <c r="F42" s="91">
        <f aca="true" t="shared" si="1" ref="F42:K42">F14+F22+F37+F41</f>
        <v>67987</v>
      </c>
      <c r="G42" s="91">
        <f t="shared" si="1"/>
        <v>395</v>
      </c>
      <c r="H42" s="91">
        <f t="shared" si="1"/>
        <v>61376</v>
      </c>
      <c r="I42" s="91">
        <f t="shared" si="1"/>
        <v>34261</v>
      </c>
      <c r="J42" s="91">
        <f t="shared" si="1"/>
        <v>19989</v>
      </c>
      <c r="K42" s="91">
        <f t="shared" si="1"/>
        <v>3136</v>
      </c>
      <c r="L42" s="101">
        <f>E42-F42</f>
        <v>13378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&amp;L54EB09E5&amp;CФорма № Зведений- 1 мзс, Підрозділ: ТУ ДСА України в Миколаївській областi, 
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441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369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2621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392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207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550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423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163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178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257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350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1904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36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38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305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763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50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4128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396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219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75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45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2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5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>
        <v>1</v>
      </c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60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12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>
        <v>2</v>
      </c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10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16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9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>
        <v>4</v>
      </c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1884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537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24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513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>
        <v>1</v>
      </c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463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361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131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6" r:id="rId1"/>
  <headerFooter>
    <oddFooter>&amp;L54EB09E5&amp;CФорма № Зведений- 1 мзс, Підрозділ: ТУ ДСА України в Миколаївській областi, 
Початок періоду: 01.01.2018, Кінець періоду: 30.09.2018&amp;R&amp;P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2676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1861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414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>
        <v>17</v>
      </c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642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85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41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21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23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21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>
        <v>1</v>
      </c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5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>
        <v>1</v>
      </c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373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8626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350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215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>
        <v>1</v>
      </c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98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5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111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206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1385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111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67324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1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343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28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4360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18360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14233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170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889008274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110661647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>
        <v>2</v>
      </c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125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43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2727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651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19727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230213252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4125414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151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106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22806</v>
      </c>
      <c r="F58" s="96">
        <v>1437</v>
      </c>
      <c r="G58" s="96">
        <v>171</v>
      </c>
      <c r="H58" s="96">
        <v>13</v>
      </c>
      <c r="I58" s="96">
        <v>24</v>
      </c>
    </row>
    <row r="59" spans="1:9" ht="13.5" customHeight="1">
      <c r="A59" s="266" t="s">
        <v>31</v>
      </c>
      <c r="B59" s="266"/>
      <c r="C59" s="266"/>
      <c r="D59" s="266"/>
      <c r="E59" s="96">
        <v>631</v>
      </c>
      <c r="F59" s="96">
        <v>339</v>
      </c>
      <c r="G59" s="96">
        <v>57</v>
      </c>
      <c r="H59" s="96">
        <v>6</v>
      </c>
      <c r="I59" s="96">
        <v>2</v>
      </c>
    </row>
    <row r="60" spans="1:9" ht="13.5" customHeight="1">
      <c r="A60" s="266" t="s">
        <v>111</v>
      </c>
      <c r="B60" s="266"/>
      <c r="C60" s="266"/>
      <c r="D60" s="266"/>
      <c r="E60" s="96">
        <v>15398</v>
      </c>
      <c r="F60" s="96">
        <v>5578</v>
      </c>
      <c r="G60" s="96">
        <v>608</v>
      </c>
      <c r="H60" s="96">
        <v>91</v>
      </c>
      <c r="I60" s="96">
        <v>36</v>
      </c>
    </row>
    <row r="61" spans="1:9" ht="13.5" customHeight="1">
      <c r="A61" s="180" t="s">
        <v>115</v>
      </c>
      <c r="B61" s="180"/>
      <c r="C61" s="180"/>
      <c r="D61" s="180"/>
      <c r="E61" s="96">
        <v>13699</v>
      </c>
      <c r="F61" s="96">
        <v>474</v>
      </c>
      <c r="G61" s="96">
        <v>6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&amp;L54EB09E5&amp;CФорма № Зведений- 1 мзс, Підрозділ: ТУ ДСА України в Миколаївській областi, 
Початок періоду: 01.01.2018, Кінець періоду: 30.09.2018&amp;R&amp;P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0.15688628745810196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0.23747360337876752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0.27114967462039047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0.14767505973166697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0.04858888565609543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0.902760821921838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579.0188679245283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767.5943396226415</v>
      </c>
    </row>
    <row r="11" spans="1:4" ht="16.5" customHeight="1">
      <c r="A11" s="191" t="s">
        <v>65</v>
      </c>
      <c r="B11" s="193"/>
      <c r="C11" s="14">
        <v>9</v>
      </c>
      <c r="D11" s="94">
        <v>44.2083333333333</v>
      </c>
    </row>
    <row r="12" spans="1:4" ht="16.5" customHeight="1">
      <c r="A12" s="295" t="s">
        <v>110</v>
      </c>
      <c r="B12" s="295"/>
      <c r="C12" s="14">
        <v>10</v>
      </c>
      <c r="D12" s="94">
        <v>23.2083333333333</v>
      </c>
    </row>
    <row r="13" spans="1:4" ht="16.5" customHeight="1">
      <c r="A13" s="295" t="s">
        <v>31</v>
      </c>
      <c r="B13" s="295"/>
      <c r="C13" s="14">
        <v>11</v>
      </c>
      <c r="D13" s="94">
        <v>76.125</v>
      </c>
    </row>
    <row r="14" spans="1:4" ht="16.5" customHeight="1">
      <c r="A14" s="295" t="s">
        <v>111</v>
      </c>
      <c r="B14" s="295"/>
      <c r="C14" s="14">
        <v>12</v>
      </c>
      <c r="D14" s="94">
        <v>79.5416666666667</v>
      </c>
    </row>
    <row r="15" spans="1:4" ht="16.5" customHeight="1">
      <c r="A15" s="295" t="s">
        <v>115</v>
      </c>
      <c r="B15" s="295"/>
      <c r="C15" s="14">
        <v>13</v>
      </c>
      <c r="D15" s="94">
        <v>24.5416666666667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/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&amp;L54EB09E5&amp;CФорма № Зведений- 1 мзс, Підрозділ: ТУ ДСА України в Миколаївській областi, 
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Вова</cp:lastModifiedBy>
  <cp:lastPrinted>2018-03-28T07:45:37Z</cp:lastPrinted>
  <dcterms:created xsi:type="dcterms:W3CDTF">2004-04-20T14:33:35Z</dcterms:created>
  <dcterms:modified xsi:type="dcterms:W3CDTF">2018-11-06T08:37:06Z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мзс_10014_3.2018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54EB09E5</vt:lpwstr>
  </property>
  <property fmtid="{D5CDD505-2E9C-101B-9397-08002B2CF9AE}" pid="9" name="Підрозділ">
    <vt:lpwstr>ТУ ДСА України в Миколаївській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